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" yWindow="-216" windowWidth="12852" windowHeight="9252"/>
  </bookViews>
  <sheets>
    <sheet name="Предварительный РЕЙТИНГ" sheetId="1" r:id="rId1"/>
  </sheets>
  <definedNames>
    <definedName name="_xlnm.Print_Area" localSheetId="0">'Предварительный РЕЙТИНГ'!$A$1:$X$15</definedName>
  </definedNames>
  <calcPr calcId="145621"/>
</workbook>
</file>

<file path=xl/calcChain.xml><?xml version="1.0" encoding="utf-8"?>
<calcChain xmlns="http://schemas.openxmlformats.org/spreadsheetml/2006/main">
  <c r="X6" i="1" l="1"/>
  <c r="X7" i="1"/>
  <c r="X8" i="1"/>
  <c r="X9" i="1"/>
  <c r="X10" i="1"/>
  <c r="X11" i="1"/>
  <c r="V6" i="1" l="1"/>
  <c r="V7" i="1"/>
  <c r="V8" i="1"/>
  <c r="V9" i="1"/>
  <c r="V10" i="1"/>
  <c r="V11" i="1"/>
  <c r="R6" i="1"/>
  <c r="R7" i="1"/>
  <c r="R8" i="1"/>
  <c r="R9" i="1"/>
  <c r="R10" i="1"/>
  <c r="R11" i="1"/>
  <c r="N6" i="1"/>
  <c r="N7" i="1"/>
  <c r="N8" i="1"/>
  <c r="N9" i="1"/>
  <c r="N10" i="1"/>
  <c r="N11" i="1"/>
  <c r="J6" i="1"/>
  <c r="J7" i="1"/>
  <c r="J8" i="1"/>
  <c r="J9" i="1"/>
  <c r="J10" i="1"/>
  <c r="J11" i="1"/>
  <c r="G6" i="1"/>
  <c r="G7" i="1"/>
  <c r="G8" i="1"/>
  <c r="G9" i="1"/>
  <c r="G10" i="1"/>
  <c r="G11" i="1"/>
  <c r="G12" i="1" l="1"/>
  <c r="J12" i="1"/>
  <c r="N12" i="1"/>
  <c r="R12" i="1"/>
  <c r="V12" i="1"/>
  <c r="W12" i="1" l="1"/>
</calcChain>
</file>

<file path=xl/sharedStrings.xml><?xml version="1.0" encoding="utf-8"?>
<sst xmlns="http://schemas.openxmlformats.org/spreadsheetml/2006/main" count="42" uniqueCount="33">
  <si>
    <t xml:space="preserve">1. Открытость и доступность информации об организации культуры </t>
  </si>
  <si>
    <t>1.1 Соответствие информации о деятельности организации, размещённой на общедоступных информационных ресурсах</t>
  </si>
  <si>
    <t>1.2 Обеспечение на официальном сайте организации наличия и функционирования дистанционных способов обратной связи и взаимодействия с получателями услуг.</t>
  </si>
  <si>
    <t>1.3 Доля получателей услуг, удовлетворённых открытостью, полнотой и доступностью информации о деятельности организации, размещённой на информационных стендах, на сайте в информационно-телекоммуникационной сети «Интернет»</t>
  </si>
  <si>
    <t>ИТОГО</t>
  </si>
  <si>
    <t>2. Комфортность условий предоставления услуг</t>
  </si>
  <si>
    <t>2.1 Обеспечение в организации комфортных условий для предоставления услуг</t>
  </si>
  <si>
    <t xml:space="preserve">3. Доступность услуг для инвалидов </t>
  </si>
  <si>
    <t>2.3 Доля получателей услуг, удовлетворённых комфортностью условий предоставления услуг</t>
  </si>
  <si>
    <t>3.2 Обеспечение в организации условий доступности, позволяющих инвалидам получать услуги наравне с другими</t>
  </si>
  <si>
    <t>3.3 Доля получателей услуг, удовлетворённых доступностью услуг для инвалидов</t>
  </si>
  <si>
    <t xml:space="preserve">4. Доброжелательность, вежливость работников организации </t>
  </si>
  <si>
    <t>5. Удовлетворённость условиями оказания услуг</t>
  </si>
  <si>
    <t xml:space="preserve">5.1 Доля получателей услуг, которые готовы рекомендовать организацию родственникам и знакомым </t>
  </si>
  <si>
    <t>5.2 Доля получателей услуг, удовлетворённых графиком работы организации</t>
  </si>
  <si>
    <t>5.3 Доля получателей услуг, удовлетворённых в целом условиями оказания услуг в организации</t>
  </si>
  <si>
    <t>3.1 Оборудование территории, прилегающей к организации, и её помещений с учётом доступности для инвалидов</t>
  </si>
  <si>
    <t>4.1 Доля получателей услуг, удовлетворённых доброжелательностью, вежливостью работников организации, обеспечивающих первичный контакт и информирование получателей услуги</t>
  </si>
  <si>
    <t>4.2 Доля получателей услуг, удовлетворённых доброжелательностью, вежливостью работников организации, обеспечивающих непосредственное оказание услуги при обращении в организацию</t>
  </si>
  <si>
    <t>4.3 Доля получателей услуг, удовлетворённых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сервисов)</t>
  </si>
  <si>
    <t>Солецкий район</t>
  </si>
  <si>
    <t>Наименование учреждения</t>
  </si>
  <si>
    <t>МАУДО «Центр детского творчества»</t>
  </si>
  <si>
    <t xml:space="preserve">МБУДО «Солецкая детская школа искусств» </t>
  </si>
  <si>
    <t xml:space="preserve">МАУДО «Детско-юношеская спортивная школа» </t>
  </si>
  <si>
    <t xml:space="preserve"> МАДОУ «Детский сад № 6»</t>
  </si>
  <si>
    <t>МАДОУ «Детский сад № 8 г. Сольцы»</t>
  </si>
  <si>
    <t>МАДОУ «Детский сад № 25 г. Сольцы»</t>
  </si>
  <si>
    <r>
      <rPr>
        <sz val="16"/>
        <color theme="1"/>
        <rFont val="Calibri"/>
        <family val="2"/>
        <charset val="204"/>
        <scheme val="minor"/>
      </rPr>
      <t>Приложение 4 к Отчёту с результатами работ:</t>
    </r>
    <r>
      <rPr>
        <sz val="11"/>
        <color theme="1"/>
        <rFont val="Calibri"/>
        <family val="2"/>
        <charset val="204"/>
        <scheme val="minor"/>
      </rPr>
      <t xml:space="preserve">
"Независимая оценка качества 
условий оказания услуг образовательными учреждениями Новгородской области"
</t>
    </r>
  </si>
  <si>
    <t>Подготовлено: ООО "МА "МЕДИА-ПОЛЮС"</t>
  </si>
  <si>
    <t>Генеральный директор: Мезенцев Фёдор Викторович</t>
  </si>
  <si>
    <t xml:space="preserve">СР рейтинг </t>
  </si>
  <si>
    <t>РАНГ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</si>
</sst>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 applyAlignment="1">
      <alignment horizontal="left" vertical="top"/>
    </xf>
    <xf numFmtId="0" fontId="0" fillId="2" borderId="0" xfId="0" applyFill="1"/>
    <xf numFmtId="0" fontId="4" fillId="2" borderId="0" xfId="0" applyFont="1" applyFill="1"/>
    <xf numFmtId="0" fontId="2" fillId="2" borderId="7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0" fontId="4" fillId="2" borderId="11" xfId="0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top" wrapText="1"/>
    </xf>
    <xf numFmtId="2" fontId="0" fillId="2" borderId="0" xfId="0" applyNumberFormat="1" applyFill="1"/>
    <xf numFmtId="164" fontId="0" fillId="2" borderId="0" xfId="0" applyNumberFormat="1" applyFill="1"/>
    <xf numFmtId="164" fontId="2" fillId="2" borderId="5" xfId="0" applyNumberFormat="1" applyFont="1" applyFill="1" applyBorder="1" applyAlignment="1">
      <alignment horizontal="left" textRotation="90" wrapText="1"/>
    </xf>
    <xf numFmtId="164" fontId="2" fillId="2" borderId="4" xfId="0" applyNumberFormat="1" applyFont="1" applyFill="1" applyBorder="1" applyAlignment="1">
      <alignment horizontal="left" textRotation="90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1" fillId="2" borderId="13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2" borderId="0" xfId="0" applyFill="1" applyAlignment="1">
      <alignment horizontal="left" vertical="top" wrapText="1"/>
    </xf>
    <xf numFmtId="164" fontId="0" fillId="2" borderId="1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164" fontId="0" fillId="2" borderId="3" xfId="0" applyNumberForma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view="pageBreakPreview" topLeftCell="A3" zoomScaleNormal="85" zoomScaleSheetLayoutView="100" workbookViewId="0">
      <selection activeCell="C25" sqref="C25"/>
    </sheetView>
  </sheetViews>
  <sheetFormatPr defaultColWidth="9.109375" defaultRowHeight="15.6" x14ac:dyDescent="0.3"/>
  <cols>
    <col min="1" max="1" width="14.88671875" style="1" customWidth="1"/>
    <col min="2" max="2" width="4.109375" style="2" customWidth="1"/>
    <col min="3" max="3" width="102.109375" style="3" customWidth="1"/>
    <col min="4" max="5" width="5.88671875" style="16" customWidth="1"/>
    <col min="6" max="6" width="7.6640625" style="16" customWidth="1"/>
    <col min="7" max="7" width="7.88671875" style="16" customWidth="1"/>
    <col min="8" max="8" width="5.33203125" style="16" customWidth="1"/>
    <col min="9" max="9" width="6.88671875" style="16" customWidth="1"/>
    <col min="10" max="10" width="7" style="16" customWidth="1"/>
    <col min="11" max="11" width="6.33203125" style="16" customWidth="1"/>
    <col min="12" max="12" width="6.109375" style="16" customWidth="1"/>
    <col min="13" max="13" width="5.5546875" style="16" customWidth="1"/>
    <col min="14" max="14" width="7.33203125" style="16" customWidth="1"/>
    <col min="15" max="16" width="7.6640625" style="16" customWidth="1"/>
    <col min="17" max="17" width="8.109375" style="16" customWidth="1"/>
    <col min="18" max="18" width="7.5546875" style="16" customWidth="1"/>
    <col min="19" max="19" width="6" style="16" customWidth="1"/>
    <col min="20" max="20" width="5.6640625" style="16" customWidth="1"/>
    <col min="21" max="21" width="5.5546875" style="16" customWidth="1"/>
    <col min="22" max="22" width="6.88671875" style="16" customWidth="1"/>
    <col min="23" max="23" width="6.5546875" style="2" customWidth="1"/>
    <col min="24" max="24" width="4.44140625" style="2" customWidth="1"/>
    <col min="25" max="16384" width="9.109375" style="2"/>
  </cols>
  <sheetData>
    <row r="1" spans="1:24" ht="74.400000000000006" hidden="1" customHeight="1" x14ac:dyDescent="0.3">
      <c r="C1" s="30" t="s">
        <v>28</v>
      </c>
      <c r="D1" s="30"/>
      <c r="E1" s="30"/>
    </row>
    <row r="2" spans="1:24" ht="16.5" hidden="1" customHeight="1" thickBot="1" x14ac:dyDescent="0.35"/>
    <row r="3" spans="1:24" ht="41.25" customHeight="1" thickBot="1" x14ac:dyDescent="0.35">
      <c r="D3" s="31" t="s">
        <v>0</v>
      </c>
      <c r="E3" s="32"/>
      <c r="F3" s="32"/>
      <c r="G3" s="33"/>
      <c r="H3" s="31" t="s">
        <v>5</v>
      </c>
      <c r="I3" s="32"/>
      <c r="J3" s="33"/>
      <c r="K3" s="31" t="s">
        <v>7</v>
      </c>
      <c r="L3" s="32"/>
      <c r="M3" s="32"/>
      <c r="N3" s="33"/>
      <c r="O3" s="31" t="s">
        <v>11</v>
      </c>
      <c r="P3" s="32"/>
      <c r="Q3" s="32"/>
      <c r="R3" s="33"/>
      <c r="S3" s="31" t="s">
        <v>12</v>
      </c>
      <c r="T3" s="32"/>
      <c r="U3" s="32"/>
      <c r="V3" s="33"/>
      <c r="W3" s="4" t="s">
        <v>31</v>
      </c>
    </row>
    <row r="4" spans="1:24" ht="315" x14ac:dyDescent="0.3">
      <c r="A4" s="5"/>
      <c r="B4" s="6"/>
      <c r="C4" s="7" t="s">
        <v>21</v>
      </c>
      <c r="D4" s="17" t="s">
        <v>1</v>
      </c>
      <c r="E4" s="18" t="s">
        <v>2</v>
      </c>
      <c r="F4" s="18" t="s">
        <v>3</v>
      </c>
      <c r="G4" s="19" t="s">
        <v>4</v>
      </c>
      <c r="H4" s="17" t="s">
        <v>6</v>
      </c>
      <c r="I4" s="18" t="s">
        <v>8</v>
      </c>
      <c r="J4" s="19" t="s">
        <v>4</v>
      </c>
      <c r="K4" s="17" t="s">
        <v>16</v>
      </c>
      <c r="L4" s="18" t="s">
        <v>9</v>
      </c>
      <c r="M4" s="18" t="s">
        <v>10</v>
      </c>
      <c r="N4" s="19" t="s">
        <v>4</v>
      </c>
      <c r="O4" s="17" t="s">
        <v>17</v>
      </c>
      <c r="P4" s="18" t="s">
        <v>18</v>
      </c>
      <c r="Q4" s="18" t="s">
        <v>19</v>
      </c>
      <c r="R4" s="19" t="s">
        <v>4</v>
      </c>
      <c r="S4" s="17" t="s">
        <v>13</v>
      </c>
      <c r="T4" s="18" t="s">
        <v>14</v>
      </c>
      <c r="U4" s="18" t="s">
        <v>15</v>
      </c>
      <c r="V4" s="19" t="s">
        <v>4</v>
      </c>
      <c r="W4" s="8"/>
      <c r="X4" s="6" t="s">
        <v>32</v>
      </c>
    </row>
    <row r="5" spans="1:24" ht="16.2" thickBot="1" x14ac:dyDescent="0.35">
      <c r="A5" s="9"/>
      <c r="C5" s="10"/>
      <c r="D5" s="20">
        <v>30</v>
      </c>
      <c r="E5" s="20">
        <v>30</v>
      </c>
      <c r="F5" s="20">
        <v>40</v>
      </c>
      <c r="G5" s="11">
        <v>100</v>
      </c>
      <c r="H5" s="21">
        <v>50</v>
      </c>
      <c r="I5" s="22">
        <v>50</v>
      </c>
      <c r="J5" s="11">
        <v>100</v>
      </c>
      <c r="K5" s="21">
        <v>30</v>
      </c>
      <c r="L5" s="22">
        <v>40</v>
      </c>
      <c r="M5" s="22">
        <v>30</v>
      </c>
      <c r="N5" s="11">
        <v>100</v>
      </c>
      <c r="O5" s="21">
        <v>40</v>
      </c>
      <c r="P5" s="22">
        <v>40</v>
      </c>
      <c r="Q5" s="22">
        <v>20</v>
      </c>
      <c r="R5" s="11">
        <v>100</v>
      </c>
      <c r="S5" s="21">
        <v>30</v>
      </c>
      <c r="T5" s="22">
        <v>20</v>
      </c>
      <c r="U5" s="22">
        <v>50</v>
      </c>
      <c r="V5" s="11">
        <v>100</v>
      </c>
      <c r="W5" s="12">
        <v>100</v>
      </c>
    </row>
    <row r="6" spans="1:24" ht="17.25" customHeight="1" thickBot="1" x14ac:dyDescent="0.35">
      <c r="A6" s="14" t="s">
        <v>20</v>
      </c>
      <c r="B6" s="2">
        <v>67</v>
      </c>
      <c r="C6" s="7" t="s">
        <v>25</v>
      </c>
      <c r="D6" s="23">
        <v>30</v>
      </c>
      <c r="E6" s="24">
        <v>30</v>
      </c>
      <c r="F6" s="24">
        <v>40</v>
      </c>
      <c r="G6" s="25">
        <f t="shared" ref="G6:G11" si="0">SUM(D6:F6)</f>
        <v>100</v>
      </c>
      <c r="H6" s="23">
        <v>50</v>
      </c>
      <c r="I6" s="24">
        <v>46.5</v>
      </c>
      <c r="J6" s="26">
        <f t="shared" ref="J6:J11" si="1">SUM(H6:I6)</f>
        <v>96.5</v>
      </c>
      <c r="K6" s="23">
        <v>6</v>
      </c>
      <c r="L6" s="24">
        <v>16</v>
      </c>
      <c r="M6" s="24">
        <v>27.27272727272727</v>
      </c>
      <c r="N6" s="25">
        <f t="shared" ref="N6:N11" si="2">SUM(K6:M6)</f>
        <v>49.272727272727266</v>
      </c>
      <c r="O6" s="23">
        <v>38.4</v>
      </c>
      <c r="P6" s="24">
        <v>39.200000000000003</v>
      </c>
      <c r="Q6" s="24">
        <v>19.607843137254903</v>
      </c>
      <c r="R6" s="25">
        <f t="shared" ref="R6:R11" si="3">SUM(O6:Q6)</f>
        <v>97.207843137254898</v>
      </c>
      <c r="S6" s="23">
        <v>28.5</v>
      </c>
      <c r="T6" s="24">
        <v>19.642857142857142</v>
      </c>
      <c r="U6" s="24">
        <v>48</v>
      </c>
      <c r="V6" s="27">
        <f t="shared" ref="V6:V11" si="4">SUM(S6:U6)</f>
        <v>96.142857142857139</v>
      </c>
      <c r="W6" s="13">
        <v>87.82</v>
      </c>
      <c r="X6" s="2">
        <f>RANK(W6,$W$6:$W$11,0)</f>
        <v>1</v>
      </c>
    </row>
    <row r="7" spans="1:24" ht="17.25" customHeight="1" thickBot="1" x14ac:dyDescent="0.35">
      <c r="A7" s="14" t="s">
        <v>20</v>
      </c>
      <c r="B7" s="2">
        <v>68</v>
      </c>
      <c r="C7" s="7" t="s">
        <v>26</v>
      </c>
      <c r="D7" s="28">
        <v>28.815000000000001</v>
      </c>
      <c r="E7" s="29">
        <v>30</v>
      </c>
      <c r="F7" s="29">
        <v>40</v>
      </c>
      <c r="G7" s="25">
        <f t="shared" si="0"/>
        <v>98.814999999999998</v>
      </c>
      <c r="H7" s="28">
        <v>50</v>
      </c>
      <c r="I7" s="29">
        <v>50</v>
      </c>
      <c r="J7" s="26">
        <f t="shared" si="1"/>
        <v>100</v>
      </c>
      <c r="K7" s="28">
        <v>0</v>
      </c>
      <c r="L7" s="29">
        <v>16</v>
      </c>
      <c r="M7" s="29">
        <v>21</v>
      </c>
      <c r="N7" s="25">
        <f t="shared" si="2"/>
        <v>37</v>
      </c>
      <c r="O7" s="28">
        <v>40</v>
      </c>
      <c r="P7" s="29">
        <v>40</v>
      </c>
      <c r="Q7" s="29">
        <v>20</v>
      </c>
      <c r="R7" s="25">
        <f t="shared" si="3"/>
        <v>100</v>
      </c>
      <c r="S7" s="28">
        <v>29.1</v>
      </c>
      <c r="T7" s="29">
        <v>20</v>
      </c>
      <c r="U7" s="29">
        <v>50</v>
      </c>
      <c r="V7" s="27">
        <f t="shared" si="4"/>
        <v>99.1</v>
      </c>
      <c r="W7" s="13">
        <v>86.98</v>
      </c>
      <c r="X7" s="2">
        <f>RANK(W7,$W$6:$W$11,0)</f>
        <v>2</v>
      </c>
    </row>
    <row r="8" spans="1:24" ht="17.25" customHeight="1" thickBot="1" x14ac:dyDescent="0.35">
      <c r="A8" s="14" t="s">
        <v>20</v>
      </c>
      <c r="B8" s="2">
        <v>69</v>
      </c>
      <c r="C8" s="7" t="s">
        <v>27</v>
      </c>
      <c r="D8" s="23">
        <v>29.7</v>
      </c>
      <c r="E8" s="24">
        <v>30</v>
      </c>
      <c r="F8" s="24">
        <v>39.6</v>
      </c>
      <c r="G8" s="25">
        <f t="shared" si="0"/>
        <v>99.300000000000011</v>
      </c>
      <c r="H8" s="23">
        <v>40</v>
      </c>
      <c r="I8" s="24">
        <v>47.95918367346939</v>
      </c>
      <c r="J8" s="26">
        <f t="shared" si="1"/>
        <v>87.959183673469397</v>
      </c>
      <c r="K8" s="23">
        <v>6</v>
      </c>
      <c r="L8" s="24">
        <v>16</v>
      </c>
      <c r="M8" s="24">
        <v>18.600000000000001</v>
      </c>
      <c r="N8" s="25">
        <f t="shared" si="2"/>
        <v>40.6</v>
      </c>
      <c r="O8" s="23">
        <v>40</v>
      </c>
      <c r="P8" s="24">
        <v>40</v>
      </c>
      <c r="Q8" s="24">
        <v>20</v>
      </c>
      <c r="R8" s="25">
        <f t="shared" si="3"/>
        <v>100</v>
      </c>
      <c r="S8" s="23">
        <v>30</v>
      </c>
      <c r="T8" s="24">
        <v>20</v>
      </c>
      <c r="U8" s="24">
        <v>50</v>
      </c>
      <c r="V8" s="27">
        <f t="shared" si="4"/>
        <v>100</v>
      </c>
      <c r="W8" s="13">
        <v>85.58</v>
      </c>
      <c r="X8" s="2">
        <f>RANK(W8,$W$6:$W$11,0)</f>
        <v>3</v>
      </c>
    </row>
    <row r="9" spans="1:24" ht="17.25" customHeight="1" thickBot="1" x14ac:dyDescent="0.35">
      <c r="A9" s="14" t="s">
        <v>20</v>
      </c>
      <c r="B9" s="2">
        <v>64</v>
      </c>
      <c r="C9" s="7" t="s">
        <v>23</v>
      </c>
      <c r="D9" s="28">
        <v>29.07</v>
      </c>
      <c r="E9" s="29">
        <v>30</v>
      </c>
      <c r="F9" s="29">
        <v>38.36507936507936</v>
      </c>
      <c r="G9" s="25">
        <f t="shared" si="0"/>
        <v>97.435079365079361</v>
      </c>
      <c r="H9" s="28">
        <v>50</v>
      </c>
      <c r="I9" s="29">
        <v>47</v>
      </c>
      <c r="J9" s="26">
        <f t="shared" si="1"/>
        <v>97</v>
      </c>
      <c r="K9" s="28">
        <v>0</v>
      </c>
      <c r="L9" s="29">
        <v>24</v>
      </c>
      <c r="M9" s="29">
        <v>6</v>
      </c>
      <c r="N9" s="25">
        <f t="shared" si="2"/>
        <v>30</v>
      </c>
      <c r="O9" s="28">
        <v>35.625</v>
      </c>
      <c r="P9" s="29">
        <v>39.200000000000003</v>
      </c>
      <c r="Q9" s="29">
        <v>19.600000000000001</v>
      </c>
      <c r="R9" s="25">
        <f t="shared" si="3"/>
        <v>94.425000000000011</v>
      </c>
      <c r="S9" s="28">
        <v>30</v>
      </c>
      <c r="T9" s="29">
        <v>18.4375</v>
      </c>
      <c r="U9" s="29">
        <v>50</v>
      </c>
      <c r="V9" s="27">
        <f t="shared" si="4"/>
        <v>98.4375</v>
      </c>
      <c r="W9" s="13">
        <v>83.46</v>
      </c>
      <c r="X9" s="2">
        <f>RANK(W9,$W$6:$W$11,0)</f>
        <v>4</v>
      </c>
    </row>
    <row r="10" spans="1:24" ht="17.25" customHeight="1" thickBot="1" x14ac:dyDescent="0.35">
      <c r="A10" s="14" t="s">
        <v>20</v>
      </c>
      <c r="B10" s="2">
        <v>66</v>
      </c>
      <c r="C10" s="7" t="s">
        <v>22</v>
      </c>
      <c r="D10" s="23">
        <v>28.545000000000002</v>
      </c>
      <c r="E10" s="24">
        <v>30</v>
      </c>
      <c r="F10" s="24">
        <v>34.357101110461713</v>
      </c>
      <c r="G10" s="25">
        <f t="shared" si="0"/>
        <v>92.902101110461714</v>
      </c>
      <c r="H10" s="23">
        <v>50</v>
      </c>
      <c r="I10" s="24">
        <v>46</v>
      </c>
      <c r="J10" s="26">
        <f t="shared" si="1"/>
        <v>96</v>
      </c>
      <c r="K10" s="23">
        <v>6</v>
      </c>
      <c r="L10" s="24">
        <v>16</v>
      </c>
      <c r="M10" s="24">
        <v>9.9</v>
      </c>
      <c r="N10" s="25">
        <f t="shared" si="2"/>
        <v>31.9</v>
      </c>
      <c r="O10" s="23">
        <v>37.6</v>
      </c>
      <c r="P10" s="24">
        <v>38</v>
      </c>
      <c r="Q10" s="24">
        <v>19.600000000000001</v>
      </c>
      <c r="R10" s="25">
        <f t="shared" si="3"/>
        <v>95.199999999999989</v>
      </c>
      <c r="S10" s="23">
        <v>29.1</v>
      </c>
      <c r="T10" s="24">
        <v>18.8</v>
      </c>
      <c r="U10" s="24">
        <v>47.5</v>
      </c>
      <c r="V10" s="27">
        <f t="shared" si="4"/>
        <v>95.4</v>
      </c>
      <c r="W10" s="13">
        <v>82.28</v>
      </c>
      <c r="X10" s="2">
        <f>RANK(W10,$W$6:$W$11,0)</f>
        <v>5</v>
      </c>
    </row>
    <row r="11" spans="1:24" ht="17.25" customHeight="1" thickBot="1" x14ac:dyDescent="0.35">
      <c r="A11" s="14" t="s">
        <v>20</v>
      </c>
      <c r="B11" s="2">
        <v>65</v>
      </c>
      <c r="C11" s="7" t="s">
        <v>24</v>
      </c>
      <c r="D11" s="28">
        <v>29.1</v>
      </c>
      <c r="E11" s="29">
        <v>30</v>
      </c>
      <c r="F11" s="29">
        <v>32.017045454545453</v>
      </c>
      <c r="G11" s="25">
        <f t="shared" si="0"/>
        <v>91.117045454545462</v>
      </c>
      <c r="H11" s="28">
        <v>40</v>
      </c>
      <c r="I11" s="29">
        <v>41.463414634146339</v>
      </c>
      <c r="J11" s="26">
        <f t="shared" si="1"/>
        <v>81.463414634146346</v>
      </c>
      <c r="K11" s="28">
        <v>0</v>
      </c>
      <c r="L11" s="29">
        <v>16</v>
      </c>
      <c r="M11" s="29">
        <v>0</v>
      </c>
      <c r="N11" s="25">
        <f t="shared" si="2"/>
        <v>16</v>
      </c>
      <c r="O11" s="28">
        <v>32</v>
      </c>
      <c r="P11" s="29">
        <v>40</v>
      </c>
      <c r="Q11" s="29">
        <v>19.2</v>
      </c>
      <c r="R11" s="25">
        <f t="shared" si="3"/>
        <v>91.2</v>
      </c>
      <c r="S11" s="28">
        <v>27.317073170731707</v>
      </c>
      <c r="T11" s="29">
        <v>11.6</v>
      </c>
      <c r="U11" s="29">
        <v>43.49593495934959</v>
      </c>
      <c r="V11" s="27">
        <f t="shared" si="4"/>
        <v>82.413008130081295</v>
      </c>
      <c r="W11" s="13">
        <v>72.44</v>
      </c>
      <c r="X11" s="2">
        <f>RANK(W11,$W$6:$W$11,0)</f>
        <v>6</v>
      </c>
    </row>
    <row r="12" spans="1:24" x14ac:dyDescent="0.3">
      <c r="G12" s="16">
        <f>AVERAGE(G6:G11)</f>
        <v>96.594870988347751</v>
      </c>
      <c r="J12" s="16">
        <f>AVERAGE(J6:J11)</f>
        <v>93.153766384602633</v>
      </c>
      <c r="N12" s="16">
        <f>AVERAGE(N6:N11)</f>
        <v>34.128787878787882</v>
      </c>
      <c r="R12" s="16">
        <f>AVERAGE(R6:R11)</f>
        <v>96.338807189542479</v>
      </c>
      <c r="V12" s="16">
        <f>AVERAGE(V6:V11)</f>
        <v>95.248894212156401</v>
      </c>
      <c r="W12" s="15">
        <f>AVERAGE(W6:W11)</f>
        <v>83.093333333333334</v>
      </c>
    </row>
    <row r="14" spans="1:24" x14ac:dyDescent="0.3">
      <c r="C14" s="3" t="s">
        <v>29</v>
      </c>
    </row>
    <row r="15" spans="1:24" x14ac:dyDescent="0.3">
      <c r="C15" s="3" t="s">
        <v>30</v>
      </c>
    </row>
  </sheetData>
  <sortState ref="A4:X123">
    <sortCondition ref="A123"/>
  </sortState>
  <mergeCells count="6">
    <mergeCell ref="C1:E1"/>
    <mergeCell ref="S3:V3"/>
    <mergeCell ref="D3:G3"/>
    <mergeCell ref="O3:R3"/>
    <mergeCell ref="K3:N3"/>
    <mergeCell ref="H3:J3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Предварительный РЕЙТИНГ</vt:lpstr>
      <vt:lpstr>'Предварительный РЕЙТИНГ'!Область_печати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Мезенцевы</dc:creator>
  <cp:lastModifiedBy>Ирина</cp:lastModifiedBy>
  <cp:lastPrinted>2021-12-28T07:48:34Z</cp:lastPrinted>
  <dcterms:created xsi:type="dcterms:W3CDTF">2018-09-08T10:19:43Z</dcterms:created>
  <dcterms:modified xsi:type="dcterms:W3CDTF">2021-12-28T07:49:46Z</dcterms:modified>
</cp:coreProperties>
</file>